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bc\mee\Сетевая\моя\6 квартал\Школа на 550 мест\комплектовки\Монолит\"/>
    </mc:Choice>
  </mc:AlternateContent>
  <xr:revisionPtr revIDLastSave="0" documentId="8_{EF94D0C3-F6FF-4B45-A7D7-05B72BEA0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стоимости школа" sheetId="14" r:id="rId1"/>
  </sheets>
  <definedNames>
    <definedName name="_xlnm.Print_Area" localSheetId="0">'расчет стоимости школа'!$A$1:$J$62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4" l="1"/>
  <c r="E40" i="14"/>
  <c r="E38" i="14"/>
  <c r="G44" i="14" l="1"/>
</calcChain>
</file>

<file path=xl/sharedStrings.xml><?xml version="1.0" encoding="utf-8"?>
<sst xmlns="http://schemas.openxmlformats.org/spreadsheetml/2006/main" count="133" uniqueCount="104">
  <si>
    <t>ИТОГО</t>
  </si>
  <si>
    <t>№п/п</t>
  </si>
  <si>
    <t>Наименование видов работ</t>
  </si>
  <si>
    <t>Ед. изм.</t>
  </si>
  <si>
    <t>Количество</t>
  </si>
  <si>
    <t>Стоимость материалов за ед., руб</t>
  </si>
  <si>
    <t>Стоимость СМР за ед., руб</t>
  </si>
  <si>
    <t>Стоимость материалов всего, руб</t>
  </si>
  <si>
    <t>Стоимость СМР всего, руб</t>
  </si>
  <si>
    <t>Общая стоимость, руб</t>
  </si>
  <si>
    <t>1</t>
  </si>
  <si>
    <t>м3</t>
  </si>
  <si>
    <t>шт</t>
  </si>
  <si>
    <t>м2</t>
  </si>
  <si>
    <t>п.м</t>
  </si>
  <si>
    <t>ПРИМЕЧАНИЯ:</t>
  </si>
  <si>
    <t>1. В расчет стоимости включить затраты на разработку ППРк.</t>
  </si>
  <si>
    <t>2. В расчет стоимости на устройство монолитных железобетонных конструкций включить затраты на питьевую воду.</t>
  </si>
  <si>
    <t>4. Временное электроснабжение стройплощадки и бытового городка обеспечивает Генеральный подрядчик (точкой подключения).</t>
  </si>
  <si>
    <t>5. Подготовительные работы (устройство временных дорог), земляные работы по отрывке котлована, устройство щебеночного основания, прифундаментный дренаж, гидроизоляции и утепления стен подвала и обратной засыпки выполняет Генеральный подрядчик.</t>
  </si>
  <si>
    <t>2</t>
  </si>
  <si>
    <t>3</t>
  </si>
  <si>
    <t>4</t>
  </si>
  <si>
    <t>6</t>
  </si>
  <si>
    <t>8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</si>
  <si>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</si>
  <si>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</si>
  <si>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</si>
  <si>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</si>
  <si>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</si>
  <si>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</si>
  <si>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</si>
  <si>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</si>
  <si>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</si>
  <si>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</si>
  <si>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</si>
  <si>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</si>
  <si>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</si>
  <si>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Устройство молниезащиты</t>
  </si>
  <si>
    <t>тн</t>
  </si>
  <si>
    <t>24</t>
  </si>
  <si>
    <t>25</t>
  </si>
  <si>
    <t>26</t>
  </si>
  <si>
    <t>27</t>
  </si>
  <si>
    <t>3. В расчет стоимости на устройство монолитных железобетонных конструкций включить затраты на доставку, монтаж, демонтаж, работу башенных кранов, устройство фундаментов под башенные краны.</t>
  </si>
  <si>
    <t>28</t>
  </si>
  <si>
    <t>29</t>
  </si>
  <si>
    <t>30</t>
  </si>
  <si>
    <t xml:space="preserve">9. Класс бетонных поверхностей А6, СП 70.13330.2012, Приложение Х. </t>
  </si>
  <si>
    <t>10. Оплата производится по согласованному с Заказчиком графику финансирования.</t>
  </si>
  <si>
    <t>в т.ч. НДС 22%</t>
  </si>
  <si>
    <t>р/м3</t>
  </si>
  <si>
    <r>
      <t xml:space="preserve">12. Стоимость бетона B25 F100 W4 в расчете взята не более </t>
    </r>
    <r>
      <rPr>
        <b/>
        <sz val="12"/>
        <color rgb="FFFF0000"/>
        <rFont val="Times New Roman"/>
        <family val="1"/>
        <charset val="204"/>
      </rPr>
      <t>…....... руб. за 1 м³ (УКАЗАТЬ)</t>
    </r>
  </si>
  <si>
    <t>6. Предусмотреть затраты на вывоз и утилизацию строительных отходов.</t>
  </si>
  <si>
    <t>7. Затраты на механизированную уборку строительной площадки, временных дорог, площадок предусмотрены у Генподрядчика.</t>
  </si>
  <si>
    <t>РАСЧЕТ СТОИМОСТИ</t>
  </si>
  <si>
    <t>на выполнение комплекса работ по устройству монолитного железобетонного каркаса здания</t>
  </si>
  <si>
    <t>"Общеобразовательная школа на 550 мест, расположенному по адресу: г. Санкт-Петербург, внутригородское муниципальное образование посёлок Шушары, территория Пулковское, Кокколевская улица, участок 18 " кадастровый номер 78:42:1850206:4316.</t>
  </si>
  <si>
    <t>8. Учесть затраты на лабораторные испытания прочности бетона и пр., врем. здания и сооружения (бытовки, туалеты, поддержание и пр), охрану труда (галереи, ограждения ЛК, проемов, укрытие лестн. маршей, и др.), мойку колес (мойка устанавливается Генподрядчиком), на подключение от  эл. ЩР до крановых рубильников и  эл.щитов для работы инструмента и пр.</t>
  </si>
  <si>
    <t>11. В расчёте стоимости учесть гидроизоляцию и утепление понижений под зданием.</t>
  </si>
  <si>
    <r>
      <t xml:space="preserve">13. Стоимость бетона B30 F150 W8 в расчете взята не более </t>
    </r>
    <r>
      <rPr>
        <b/>
        <sz val="12"/>
        <color rgb="FFFF0000"/>
        <rFont val="Times New Roman"/>
        <family val="1"/>
        <charset val="204"/>
      </rPr>
      <t>…....... руб. за 1 м³ (УКАЗАТЬ)</t>
    </r>
  </si>
  <si>
    <r>
      <t xml:space="preserve">14. В расчете принята усредненная цена на арматуру  не более </t>
    </r>
    <r>
      <rPr>
        <sz val="12"/>
        <color rgb="FFFF0000"/>
        <rFont val="Times New Roman"/>
        <family val="1"/>
        <charset val="204"/>
      </rPr>
      <t>…........ руб. за 1 т</t>
    </r>
    <r>
      <rPr>
        <b/>
        <sz val="12"/>
        <color rgb="FFFF0000"/>
        <rFont val="Times New Roman"/>
        <family val="1"/>
        <charset val="204"/>
      </rPr>
      <t>. (УКАЗАТЬ)</t>
    </r>
  </si>
  <si>
    <t>15. В разделе стоимости материалов включены: арматура (с учётом коэффициента расхода), бетон (с учётом коэффициента расхода), фанера, затраты на опалубку.</t>
  </si>
  <si>
    <r>
      <t xml:space="preserve">Устройство бетонного основания </t>
    </r>
    <r>
      <rPr>
        <i/>
        <sz val="12"/>
        <color theme="4" tint="-0.249977111117893"/>
        <rFont val="Times New Roman"/>
        <family val="1"/>
        <charset val="204"/>
      </rPr>
      <t>по пленке полиэтиленовой 200мкм в 2 слоя</t>
    </r>
    <r>
      <rPr>
        <sz val="12"/>
        <rFont val="Times New Roman"/>
        <family val="1"/>
        <charset val="204"/>
      </rPr>
      <t xml:space="preserve"> из бетона В15 δ=100мм</t>
    </r>
  </si>
  <si>
    <r>
      <t xml:space="preserve">Устройство фундаментной плиты из бетона B30F150W8 c расходом арматуры до </t>
    </r>
    <r>
      <rPr>
        <b/>
        <sz val="12"/>
        <rFont val="Times New Roman"/>
        <family val="1"/>
        <charset val="204"/>
      </rPr>
      <t>100</t>
    </r>
    <r>
      <rPr>
        <sz val="12"/>
        <rFont val="Times New Roman"/>
        <family val="1"/>
        <charset val="204"/>
      </rPr>
      <t xml:space="preserve"> кг/м3</t>
    </r>
  </si>
  <si>
    <t>5.1</t>
  </si>
  <si>
    <t>5.2</t>
  </si>
  <si>
    <r>
      <t xml:space="preserve">Стены и колонны 1-го этажа из бетона B30F150W8 c расходом арматуры до </t>
    </r>
    <r>
      <rPr>
        <b/>
        <sz val="12"/>
        <rFont val="Times New Roman"/>
        <family val="1"/>
        <charset val="204"/>
      </rPr>
      <t>120</t>
    </r>
    <r>
      <rPr>
        <sz val="12"/>
        <rFont val="Times New Roman"/>
        <family val="1"/>
        <charset val="204"/>
      </rPr>
      <t xml:space="preserve"> кг/м3</t>
    </r>
  </si>
  <si>
    <r>
      <t xml:space="preserve">Стены и колонны 1-го этажа из бетона В25F75W4 c расходом арматуры до </t>
    </r>
    <r>
      <rPr>
        <b/>
        <sz val="12"/>
        <rFont val="Times New Roman"/>
        <family val="1"/>
        <charset val="204"/>
      </rPr>
      <t>120</t>
    </r>
    <r>
      <rPr>
        <sz val="12"/>
        <rFont val="Times New Roman"/>
        <family val="1"/>
        <charset val="204"/>
      </rPr>
      <t xml:space="preserve"> кг/м3</t>
    </r>
  </si>
  <si>
    <r>
      <t xml:space="preserve">Перекрытие подвала на отм. -0,180 из бетона В25F75W4 c расходом арматуры до </t>
    </r>
    <r>
      <rPr>
        <b/>
        <sz val="12"/>
        <rFont val="Times New Roman"/>
        <family val="1"/>
        <charset val="204"/>
      </rPr>
      <t xml:space="preserve">110 </t>
    </r>
    <r>
      <rPr>
        <sz val="12"/>
        <rFont val="Times New Roman"/>
        <family val="1"/>
        <charset val="204"/>
      </rPr>
      <t>кг/м3</t>
    </r>
  </si>
  <si>
    <r>
      <t xml:space="preserve">Стены и колонны подвала из бетона B30F150W8 c расходом арматуры до </t>
    </r>
    <r>
      <rPr>
        <b/>
        <sz val="12"/>
        <rFont val="Times New Roman"/>
        <family val="1"/>
        <charset val="204"/>
      </rPr>
      <t xml:space="preserve">120 </t>
    </r>
    <r>
      <rPr>
        <sz val="12"/>
        <rFont val="Times New Roman"/>
        <family val="1"/>
        <charset val="204"/>
      </rPr>
      <t>кг/м3</t>
    </r>
  </si>
  <si>
    <t>7.1</t>
  </si>
  <si>
    <t>7.2</t>
  </si>
  <si>
    <r>
      <t xml:space="preserve">Стены и колонны 2-го этажа из бетона В25F75W4 c расходом арматуры до </t>
    </r>
    <r>
      <rPr>
        <b/>
        <sz val="12"/>
        <rFont val="Times New Roman"/>
        <family val="1"/>
        <charset val="204"/>
      </rPr>
      <t xml:space="preserve">140 </t>
    </r>
    <r>
      <rPr>
        <sz val="12"/>
        <rFont val="Times New Roman"/>
        <family val="1"/>
        <charset val="204"/>
      </rPr>
      <t>кг/м3</t>
    </r>
  </si>
  <si>
    <r>
      <t xml:space="preserve">Стены и колонны 2-го этажа из бетона В30F150W8 c расходом арматуры до </t>
    </r>
    <r>
      <rPr>
        <b/>
        <sz val="12"/>
        <rFont val="Times New Roman"/>
        <family val="1"/>
        <charset val="204"/>
      </rPr>
      <t xml:space="preserve">130 </t>
    </r>
    <r>
      <rPr>
        <sz val="12"/>
        <rFont val="Times New Roman"/>
        <family val="1"/>
        <charset val="204"/>
      </rPr>
      <t>кг/м3</t>
    </r>
  </si>
  <si>
    <r>
      <t xml:space="preserve">Перекрытие над 1-м этажом (включая парапеты) В25F75W4/B25F150W4 c расходом арматуры до </t>
    </r>
    <r>
      <rPr>
        <b/>
        <sz val="12"/>
        <rFont val="Times New Roman"/>
        <family val="1"/>
        <charset val="204"/>
      </rPr>
      <t>110</t>
    </r>
    <r>
      <rPr>
        <sz val="12"/>
        <rFont val="Times New Roman"/>
        <family val="1"/>
        <charset val="204"/>
      </rPr>
      <t xml:space="preserve"> кг/м3</t>
    </r>
  </si>
  <si>
    <r>
      <t xml:space="preserve">Перекрытие над 2-м этажом (включая парапеты) В25F75W4/B25F150W4 c расходом арматуры до </t>
    </r>
    <r>
      <rPr>
        <b/>
        <sz val="12"/>
        <rFont val="Times New Roman"/>
        <family val="1"/>
        <charset val="204"/>
      </rPr>
      <t>110</t>
    </r>
    <r>
      <rPr>
        <sz val="12"/>
        <rFont val="Times New Roman"/>
        <family val="1"/>
        <charset val="204"/>
      </rPr>
      <t xml:space="preserve"> кг/м3</t>
    </r>
  </si>
  <si>
    <t>9.1</t>
  </si>
  <si>
    <r>
      <t xml:space="preserve">Стены и колонны 3-го этажа из бетона B25F75W4 c расходом арматуры до </t>
    </r>
    <r>
      <rPr>
        <b/>
        <sz val="12"/>
        <rFont val="Times New Roman"/>
        <family val="1"/>
        <charset val="204"/>
      </rPr>
      <t xml:space="preserve">110 </t>
    </r>
    <r>
      <rPr>
        <sz val="12"/>
        <rFont val="Times New Roman"/>
        <family val="1"/>
        <charset val="204"/>
      </rPr>
      <t>кг/м3</t>
    </r>
  </si>
  <si>
    <t>9.2</t>
  </si>
  <si>
    <r>
      <t xml:space="preserve">Стены и колонны 3-го этажа из бетона B30F150W8 c расходом арматуры до </t>
    </r>
    <r>
      <rPr>
        <b/>
        <sz val="12"/>
        <rFont val="Times New Roman"/>
        <family val="1"/>
        <charset val="204"/>
      </rPr>
      <t xml:space="preserve">110 </t>
    </r>
    <r>
      <rPr>
        <sz val="12"/>
        <rFont val="Times New Roman"/>
        <family val="1"/>
        <charset val="204"/>
      </rPr>
      <t>кг/м3</t>
    </r>
  </si>
  <si>
    <r>
      <t xml:space="preserve">Перекрытие над 3-м этажом (включая парапеты) В25F75W4/B25F150W4 c расходом арматуры до </t>
    </r>
    <r>
      <rPr>
        <b/>
        <sz val="12"/>
        <rFont val="Times New Roman"/>
        <family val="1"/>
        <charset val="204"/>
      </rPr>
      <t>110</t>
    </r>
    <r>
      <rPr>
        <sz val="12"/>
        <rFont val="Times New Roman"/>
        <family val="1"/>
        <charset val="204"/>
      </rPr>
      <t xml:space="preserve"> кг/м3</t>
    </r>
  </si>
  <si>
    <r>
      <t xml:space="preserve">Стены выхода на кровлю из бетона B25F75W8 c расходом арматуры до </t>
    </r>
    <r>
      <rPr>
        <b/>
        <sz val="12"/>
        <rFont val="Times New Roman"/>
        <family val="1"/>
        <charset val="204"/>
      </rPr>
      <t xml:space="preserve">140 </t>
    </r>
    <r>
      <rPr>
        <sz val="12"/>
        <rFont val="Times New Roman"/>
        <family val="1"/>
        <charset val="204"/>
      </rPr>
      <t>кг/м3</t>
    </r>
  </si>
  <si>
    <r>
      <t xml:space="preserve">Перекрытие выходов на кровлю (включая парапеты) В25F75W4/B25F150W4 c расходом арматуры до </t>
    </r>
    <r>
      <rPr>
        <b/>
        <sz val="12"/>
        <rFont val="Times New Roman"/>
        <family val="1"/>
        <charset val="204"/>
      </rPr>
      <t>110</t>
    </r>
    <r>
      <rPr>
        <sz val="12"/>
        <rFont val="Times New Roman"/>
        <family val="1"/>
        <charset val="204"/>
      </rPr>
      <t xml:space="preserve"> кг/м3</t>
    </r>
  </si>
  <si>
    <r>
      <t xml:space="preserve">Устройство монолитных лестничных площадок из бетона B25F75W4 c расходом арматуры до </t>
    </r>
    <r>
      <rPr>
        <b/>
        <sz val="12"/>
        <rFont val="Times New Roman"/>
        <family val="1"/>
        <charset val="204"/>
      </rPr>
      <t>140</t>
    </r>
    <r>
      <rPr>
        <sz val="12"/>
        <rFont val="Times New Roman"/>
        <family val="1"/>
        <charset val="204"/>
      </rPr>
      <t xml:space="preserve"> кг/м3</t>
    </r>
  </si>
  <si>
    <r>
      <t xml:space="preserve">Устройство монолитных лестниц из бетона B25F75W4/B25F150W6 с расходом арматуры </t>
    </r>
    <r>
      <rPr>
        <b/>
        <sz val="12"/>
        <rFont val="Times New Roman"/>
        <family val="1"/>
        <charset val="204"/>
      </rPr>
      <t>130</t>
    </r>
    <r>
      <rPr>
        <sz val="12"/>
        <rFont val="Times New Roman"/>
        <family val="1"/>
        <charset val="204"/>
      </rPr>
      <t xml:space="preserve"> кг/м3</t>
    </r>
  </si>
  <si>
    <r>
      <t xml:space="preserve">Устройство бассейна большого из бетона B25F150W8 с расходом арматуры </t>
    </r>
    <r>
      <rPr>
        <b/>
        <sz val="12"/>
        <rFont val="Times New Roman"/>
        <family val="1"/>
        <charset val="204"/>
      </rPr>
      <t>90</t>
    </r>
    <r>
      <rPr>
        <sz val="12"/>
        <rFont val="Times New Roman"/>
        <family val="1"/>
        <charset val="204"/>
      </rPr>
      <t xml:space="preserve"> кг/м3</t>
    </r>
  </si>
  <si>
    <r>
      <t xml:space="preserve">Устройство бассейна малого из бетона B25F150W8 с расходом арматуры </t>
    </r>
    <r>
      <rPr>
        <b/>
        <sz val="12"/>
        <rFont val="Times New Roman"/>
        <family val="1"/>
        <charset val="204"/>
      </rPr>
      <t>90</t>
    </r>
    <r>
      <rPr>
        <sz val="12"/>
        <rFont val="Times New Roman"/>
        <family val="1"/>
        <charset val="204"/>
      </rPr>
      <t xml:space="preserve"> кг/м3</t>
    </r>
  </si>
  <si>
    <t>17.1</t>
  </si>
  <si>
    <r>
      <t xml:space="preserve">Устройство плиты перекрытия лифтовой шахты из бетона B30F150W8 с расходом арматуры </t>
    </r>
    <r>
      <rPr>
        <b/>
        <sz val="12"/>
        <rFont val="Times New Roman"/>
        <family val="1"/>
        <charset val="204"/>
      </rPr>
      <t>100</t>
    </r>
    <r>
      <rPr>
        <sz val="12"/>
        <rFont val="Times New Roman"/>
        <family val="1"/>
        <charset val="204"/>
      </rPr>
      <t xml:space="preserve"> кг/м3</t>
    </r>
  </si>
  <si>
    <t>17.2</t>
  </si>
  <si>
    <r>
      <t xml:space="preserve">Устройство плиты покрытия лифтовой шахты из бетона B25F75W4 с расходом арматуры </t>
    </r>
    <r>
      <rPr>
        <b/>
        <sz val="12"/>
        <rFont val="Times New Roman"/>
        <family val="1"/>
        <charset val="204"/>
      </rPr>
      <t>230</t>
    </r>
    <r>
      <rPr>
        <sz val="12"/>
        <rFont val="Times New Roman"/>
        <family val="1"/>
        <charset val="204"/>
      </rPr>
      <t xml:space="preserve"> кг/м3</t>
    </r>
  </si>
  <si>
    <t>Балки сборные ж/б</t>
  </si>
  <si>
    <t>Плиты сборные ж/б</t>
  </si>
  <si>
    <t>Устройство деформацинного шва из ППС (ЭППС) 50мм (по ГОСТ 15588-2014)</t>
  </si>
  <si>
    <t>Устройство деформацинного шва из мин.плиты 50мм (на глубину 500мм)</t>
  </si>
  <si>
    <t>Устройство гидпрошпонки Аквастоп ХВН-120</t>
  </si>
  <si>
    <t>Устройство термовкладышей из ЭППС 150мм</t>
  </si>
  <si>
    <t>Устройство термовкладышей из мин.плиты 150мм</t>
  </si>
  <si>
    <t>Устройство оклеечной гидроизоляции бассейнов Изопластом в 2 слоя</t>
  </si>
  <si>
    <t>Устройство гидрошпонки в стенах бассейнов (2 уровня)</t>
  </si>
  <si>
    <t>Засыпка пустот песком средним</t>
  </si>
  <si>
    <t>Засыпка пустот керамзитом D500</t>
  </si>
  <si>
    <t>Лестница сборная ж/б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</si>
</sst>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theme="4" tint="-0.249977111117893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164" fontId="13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2"/>
    <xf numFmtId="0" fontId="2" fillId="0" borderId="0" xfId="1" applyFont="1"/>
    <xf numFmtId="4" fontId="6" fillId="0" borderId="0" xfId="1" applyNumberFormat="1" applyFont="1" applyAlignment="1">
      <alignment horizontal="center" vertical="center"/>
    </xf>
    <xf numFmtId="0" fontId="8" fillId="0" borderId="0" xfId="2" applyFont="1"/>
    <xf numFmtId="0" fontId="11" fillId="0" borderId="0" xfId="2" applyFont="1" applyAlignment="1">
      <alignment horizontal="center" vertical="top" wrapText="1"/>
    </xf>
    <xf numFmtId="0" fontId="11" fillId="0" borderId="0" xfId="2" applyFont="1" applyAlignment="1">
      <alignment horizontal="center" vertical="top"/>
    </xf>
    <xf numFmtId="0" fontId="2" fillId="0" borderId="0" xfId="2" applyFont="1"/>
    <xf numFmtId="0" fontId="4" fillId="0" borderId="0" xfId="2" applyFont="1" applyAlignment="1">
      <alignment horizontal="left" vertical="center"/>
    </xf>
    <xf numFmtId="0" fontId="4" fillId="0" borderId="0" xfId="2" applyFont="1"/>
    <xf numFmtId="0" fontId="12" fillId="0" borderId="0" xfId="2" applyFont="1" applyAlignment="1">
      <alignment vertical="center"/>
    </xf>
    <xf numFmtId="0" fontId="11" fillId="2" borderId="1" xfId="2" applyFont="1" applyFill="1" applyBorder="1" applyAlignment="1">
      <alignment horizontal="left" vertical="center" wrapText="1"/>
    </xf>
    <xf numFmtId="4" fontId="11" fillId="2" borderId="1" xfId="2" applyNumberFormat="1" applyFont="1" applyFill="1" applyBorder="1" applyAlignment="1">
      <alignment horizontal="center" vertical="center"/>
    </xf>
    <xf numFmtId="4" fontId="9" fillId="2" borderId="0" xfId="1" applyNumberFormat="1" applyFont="1" applyFill="1" applyAlignment="1">
      <alignment horizontal="center" vertical="center"/>
    </xf>
    <xf numFmtId="4" fontId="11" fillId="2" borderId="0" xfId="1" applyNumberFormat="1" applyFont="1" applyFill="1" applyAlignment="1">
      <alignment horizontal="center" vertical="center"/>
    </xf>
    <xf numFmtId="4" fontId="10" fillId="2" borderId="0" xfId="1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4" fontId="9" fillId="2" borderId="0" xfId="2" applyNumberFormat="1" applyFont="1" applyFill="1" applyAlignment="1">
      <alignment horizontal="center" vertical="center"/>
    </xf>
    <xf numFmtId="4" fontId="10" fillId="2" borderId="0" xfId="2" applyNumberFormat="1" applyFont="1" applyFill="1" applyAlignment="1">
      <alignment horizontal="center" vertical="center"/>
    </xf>
    <xf numFmtId="0" fontId="1" fillId="2" borderId="0" xfId="2" applyFill="1"/>
    <xf numFmtId="0" fontId="11" fillId="2" borderId="5" xfId="2" applyFont="1" applyFill="1" applyBorder="1" applyAlignment="1">
      <alignment vertical="center" wrapText="1"/>
    </xf>
    <xf numFmtId="4" fontId="11" fillId="2" borderId="5" xfId="2" applyNumberFormat="1" applyFont="1" applyFill="1" applyBorder="1" applyAlignment="1">
      <alignment horizontal="center" vertical="center"/>
    </xf>
    <xf numFmtId="4" fontId="6" fillId="2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11" fillId="2" borderId="1" xfId="2" applyFont="1" applyFill="1" applyBorder="1" applyAlignment="1">
      <alignment vertical="center" wrapText="1"/>
    </xf>
    <xf numFmtId="4" fontId="6" fillId="0" borderId="0" xfId="2" applyNumberFormat="1" applyFont="1" applyAlignment="1">
      <alignment horizontal="center" vertical="center" wrapText="1"/>
    </xf>
    <xf numFmtId="4" fontId="9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2" fontId="14" fillId="0" borderId="0" xfId="2" applyNumberFormat="1" applyFont="1"/>
    <xf numFmtId="4" fontId="2" fillId="0" borderId="0" xfId="1" applyNumberFormat="1" applyFont="1"/>
    <xf numFmtId="2" fontId="15" fillId="0" borderId="5" xfId="1" applyNumberFormat="1" applyFont="1" applyBorder="1" applyAlignment="1">
      <alignment horizontal="center" vertical="center"/>
    </xf>
    <xf numFmtId="0" fontId="12" fillId="0" borderId="0" xfId="2" applyFont="1" applyAlignment="1">
      <alignment horizontal="right" vertical="center"/>
    </xf>
    <xf numFmtId="4" fontId="1" fillId="0" borderId="0" xfId="2" applyNumberFormat="1"/>
    <xf numFmtId="0" fontId="11" fillId="0" borderId="5" xfId="2" applyFont="1" applyBorder="1" applyAlignment="1">
      <alignment horizontal="center" vertical="center"/>
    </xf>
    <xf numFmtId="2" fontId="10" fillId="0" borderId="5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 wrapText="1"/>
    </xf>
    <xf numFmtId="2" fontId="10" fillId="0" borderId="1" xfId="2" applyNumberFormat="1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2" fontId="1" fillId="0" borderId="0" xfId="2" applyNumberFormat="1"/>
    <xf numFmtId="4" fontId="9" fillId="0" borderId="0" xfId="2" applyNumberFormat="1" applyFont="1" applyAlignment="1">
      <alignment horizontal="right" vertical="center" wrapText="1"/>
    </xf>
    <xf numFmtId="0" fontId="7" fillId="3" borderId="1" xfId="2" applyFont="1" applyFill="1" applyBorder="1" applyAlignment="1">
      <alignment horizontal="center" vertical="center" wrapText="1"/>
    </xf>
    <xf numFmtId="4" fontId="7" fillId="3" borderId="1" xfId="2" applyNumberFormat="1" applyFont="1" applyFill="1" applyBorder="1" applyAlignment="1">
      <alignment horizontal="center" vertical="center" wrapText="1"/>
    </xf>
    <xf numFmtId="0" fontId="7" fillId="3" borderId="3" xfId="2" applyFont="1" applyFill="1" applyBorder="1"/>
    <xf numFmtId="0" fontId="7" fillId="3" borderId="4" xfId="2" applyFont="1" applyFill="1" applyBorder="1" applyAlignment="1">
      <alignment wrapText="1"/>
    </xf>
    <xf numFmtId="0" fontId="7" fillId="3" borderId="2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right" vertical="center" wrapText="1"/>
    </xf>
    <xf numFmtId="0" fontId="6" fillId="3" borderId="1" xfId="2" applyFont="1" applyFill="1" applyBorder="1" applyAlignment="1">
      <alignment horizontal="center" vertical="center"/>
    </xf>
    <xf numFmtId="2" fontId="14" fillId="3" borderId="1" xfId="2" applyNumberFormat="1" applyFont="1" applyFill="1" applyBorder="1"/>
    <xf numFmtId="4" fontId="6" fillId="3" borderId="1" xfId="2" applyNumberFormat="1" applyFont="1" applyFill="1" applyBorder="1" applyAlignment="1">
      <alignment horizontal="center" vertical="center"/>
    </xf>
    <xf numFmtId="4" fontId="10" fillId="3" borderId="1" xfId="2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right" vertical="center" wrapText="1"/>
    </xf>
    <xf numFmtId="0" fontId="2" fillId="3" borderId="1" xfId="2" applyFont="1" applyFill="1" applyBorder="1"/>
    <xf numFmtId="4" fontId="9" fillId="3" borderId="1" xfId="2" applyNumberFormat="1" applyFont="1" applyFill="1" applyBorder="1" applyAlignment="1">
      <alignment horizontal="center" vertical="center"/>
    </xf>
    <xf numFmtId="2" fontId="16" fillId="0" borderId="0" xfId="2" applyNumberFormat="1" applyFont="1" applyAlignment="1">
      <alignment horizontal="center"/>
    </xf>
    <xf numFmtId="2" fontId="14" fillId="0" borderId="0" xfId="2" applyNumberFormat="1" applyFont="1" applyAlignment="1">
      <alignment horizontal="right"/>
    </xf>
    <xf numFmtId="0" fontId="8" fillId="3" borderId="1" xfId="2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1" fillId="3" borderId="1" xfId="2" applyFill="1" applyBorder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12" fillId="0" borderId="0" xfId="2" applyFont="1" applyAlignment="1">
      <alignment horizontal="right" vertical="center"/>
    </xf>
    <xf numFmtId="0" fontId="11" fillId="0" borderId="0" xfId="2" applyFont="1" applyAlignment="1">
      <alignment horizontal="left"/>
    </xf>
    <xf numFmtId="0" fontId="6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</cellXfs>
  <cellStyles count="4">
    <cellStyle name="Обычный" xfId="0" builtinId="0"/>
    <cellStyle name="Обычный 2" xfId="2" xr:uid="{00000000-0005-0000-0000-000001000000}"/>
    <cellStyle name="Обычный 2 2" xfId="1" xr:uid="{00000000-0005-0000-0000-000002000000}"/>
    <cellStyle name="Финансовый 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U67"/>
  <sheetViews>
    <sheetView tabSelected="1" view="pageBreakPreview" topLeftCell="A14" zoomScaleNormal="100" zoomScaleSheetLayoutView="100" workbookViewId="0">
      <selection activeCell="D68" sqref="D68"/>
    </sheetView>
  </sheetViews>
  <sheetFormatPr defaultColWidth="9.140625" defaultRowHeight="15" x14ac:dyDescent="0.25"/>
  <cols>
    <col min="1" max="1" width="4.42578125" style="1" customWidth="1"/>
    <col min="2" max="2" width="3.7109375" style="1" customWidth="1"/>
    <col min="3" max="3" width="63" style="1" customWidth="1"/>
    <col min="4" max="4" width="9.140625" style="1"/>
    <col min="5" max="6" width="14.28515625" style="1" customWidth="1"/>
    <col min="7" max="7" width="18" style="1" customWidth="1"/>
    <col min="8" max="8" width="16.85546875" style="1" customWidth="1"/>
    <col min="9" max="9" width="16.7109375" style="1" customWidth="1"/>
    <col min="10" max="10" width="17" style="1" customWidth="1"/>
    <col min="11" max="11" width="19.42578125" style="1" customWidth="1"/>
    <col min="12" max="12" width="16.85546875" style="1" customWidth="1"/>
    <col min="13" max="13" width="16.7109375" style="1" customWidth="1"/>
    <col min="14" max="14" width="17" style="1" customWidth="1"/>
    <col min="15" max="15" width="21.85546875" style="1" customWidth="1"/>
    <col min="16" max="16" width="12" style="1" customWidth="1"/>
    <col min="17" max="17" width="19.42578125" style="1" customWidth="1"/>
    <col min="18" max="18" width="16.85546875" style="1" customWidth="1"/>
    <col min="19" max="19" width="16.7109375" style="1" customWidth="1"/>
    <col min="20" max="20" width="17" style="1" customWidth="1"/>
    <col min="21" max="21" width="21.85546875" style="1" customWidth="1"/>
    <col min="22" max="16384" width="9.140625" style="1"/>
  </cols>
  <sheetData>
    <row r="1" spans="1:21" ht="30.95" customHeight="1" x14ac:dyDescent="0.25"/>
    <row r="2" spans="1:21" ht="33.950000000000003" customHeight="1" x14ac:dyDescent="0.25"/>
    <row r="3" spans="1:21" ht="25.5" x14ac:dyDescent="0.3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</row>
    <row r="4" spans="1:21" ht="18.75" x14ac:dyDescent="0.25">
      <c r="A4" s="63" t="s">
        <v>56</v>
      </c>
      <c r="B4" s="63"/>
      <c r="C4" s="63"/>
      <c r="D4" s="63"/>
      <c r="E4" s="63"/>
      <c r="F4" s="63"/>
      <c r="G4" s="63"/>
      <c r="H4" s="63"/>
      <c r="I4" s="63"/>
      <c r="J4" s="63"/>
    </row>
    <row r="5" spans="1:21" ht="56.1" customHeight="1" x14ac:dyDescent="0.25">
      <c r="A5" s="64" t="s">
        <v>57</v>
      </c>
      <c r="B5" s="64"/>
      <c r="C5" s="64"/>
      <c r="D5" s="64"/>
      <c r="E5" s="64"/>
      <c r="F5" s="64"/>
      <c r="G5" s="64"/>
      <c r="H5" s="64"/>
      <c r="I5" s="64"/>
      <c r="J5" s="64"/>
    </row>
    <row r="6" spans="1:21" ht="47.25" x14ac:dyDescent="0.25">
      <c r="A6" s="65" t="s">
        <v>1</v>
      </c>
      <c r="B6" s="65"/>
      <c r="C6" s="45" t="s">
        <v>2</v>
      </c>
      <c r="D6" s="45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46" t="s">
        <v>9</v>
      </c>
    </row>
    <row r="7" spans="1:21" ht="15.75" x14ac:dyDescent="0.25">
      <c r="A7" s="60"/>
      <c r="B7" s="60"/>
      <c r="C7" s="47"/>
      <c r="D7" s="48"/>
      <c r="E7" s="49"/>
      <c r="F7" s="49"/>
      <c r="G7" s="46"/>
      <c r="H7" s="46"/>
      <c r="I7" s="46"/>
      <c r="J7" s="46"/>
    </row>
    <row r="8" spans="1:21" s="19" customFormat="1" ht="30" customHeight="1" x14ac:dyDescent="0.25">
      <c r="A8" s="61" t="s">
        <v>10</v>
      </c>
      <c r="B8" s="61"/>
      <c r="C8" s="20" t="s">
        <v>63</v>
      </c>
      <c r="D8" s="33" t="s">
        <v>11</v>
      </c>
      <c r="E8" s="34">
        <v>591</v>
      </c>
      <c r="F8" s="30"/>
      <c r="G8" s="30"/>
      <c r="H8" s="21"/>
      <c r="I8" s="21"/>
      <c r="J8" s="12"/>
      <c r="K8" s="14"/>
      <c r="L8" s="14"/>
      <c r="M8" s="14"/>
      <c r="N8" s="15"/>
      <c r="O8" s="14"/>
    </row>
    <row r="9" spans="1:21" s="19" customFormat="1" ht="33" customHeight="1" x14ac:dyDescent="0.25">
      <c r="A9" s="61" t="s">
        <v>20</v>
      </c>
      <c r="B9" s="61"/>
      <c r="C9" s="24" t="s">
        <v>64</v>
      </c>
      <c r="D9" s="35" t="s">
        <v>11</v>
      </c>
      <c r="E9" s="36">
        <v>2797.5</v>
      </c>
      <c r="F9" s="30"/>
      <c r="G9" s="30"/>
      <c r="H9" s="21"/>
      <c r="I9" s="21"/>
      <c r="J9" s="12"/>
      <c r="K9" s="14"/>
      <c r="L9" s="14"/>
      <c r="M9" s="14"/>
      <c r="N9" s="15"/>
      <c r="O9" s="14"/>
    </row>
    <row r="10" spans="1:21" s="19" customFormat="1" ht="33" customHeight="1" x14ac:dyDescent="0.25">
      <c r="A10" s="61" t="s">
        <v>21</v>
      </c>
      <c r="B10" s="61"/>
      <c r="C10" s="37" t="s">
        <v>70</v>
      </c>
      <c r="D10" s="35" t="s">
        <v>11</v>
      </c>
      <c r="E10" s="36">
        <v>1030</v>
      </c>
      <c r="F10" s="30"/>
      <c r="G10" s="30"/>
      <c r="H10" s="21"/>
      <c r="I10" s="21"/>
      <c r="J10" s="12"/>
      <c r="K10" s="14"/>
      <c r="L10" s="14"/>
      <c r="M10" s="14"/>
      <c r="N10" s="15"/>
      <c r="O10" s="14"/>
      <c r="P10" s="22"/>
      <c r="Q10" s="17"/>
      <c r="R10" s="17"/>
      <c r="S10" s="18"/>
      <c r="T10" s="18"/>
      <c r="U10" s="18"/>
    </row>
    <row r="11" spans="1:21" s="19" customFormat="1" ht="33" customHeight="1" x14ac:dyDescent="0.25">
      <c r="A11" s="61" t="s">
        <v>22</v>
      </c>
      <c r="B11" s="61"/>
      <c r="C11" s="24" t="s">
        <v>69</v>
      </c>
      <c r="D11" s="35" t="s">
        <v>11</v>
      </c>
      <c r="E11" s="36">
        <v>1000.7</v>
      </c>
      <c r="F11" s="30"/>
      <c r="G11" s="30"/>
      <c r="H11" s="21"/>
      <c r="I11" s="21"/>
      <c r="J11" s="12"/>
      <c r="K11" s="14"/>
      <c r="L11" s="14"/>
      <c r="M11" s="14"/>
      <c r="N11" s="15"/>
      <c r="O11" s="14"/>
      <c r="P11" s="22"/>
      <c r="Q11" s="17"/>
      <c r="R11" s="17"/>
      <c r="S11" s="18"/>
      <c r="T11" s="18"/>
      <c r="U11" s="18"/>
    </row>
    <row r="12" spans="1:21" s="19" customFormat="1" ht="33" customHeight="1" x14ac:dyDescent="0.25">
      <c r="A12" s="61" t="s">
        <v>65</v>
      </c>
      <c r="B12" s="61"/>
      <c r="C12" s="24" t="s">
        <v>68</v>
      </c>
      <c r="D12" s="35" t="s">
        <v>11</v>
      </c>
      <c r="E12" s="38">
        <v>800</v>
      </c>
      <c r="F12" s="30"/>
      <c r="G12" s="30"/>
      <c r="H12" s="21"/>
      <c r="I12" s="21"/>
      <c r="J12" s="12"/>
      <c r="K12" s="14"/>
      <c r="L12" s="14"/>
      <c r="M12" s="14"/>
      <c r="N12" s="15"/>
      <c r="O12" s="14"/>
      <c r="P12" s="23"/>
      <c r="Q12" s="17"/>
      <c r="R12" s="17"/>
      <c r="S12" s="18"/>
      <c r="T12" s="18"/>
      <c r="U12" s="18"/>
    </row>
    <row r="13" spans="1:21" s="19" customFormat="1" ht="33" customHeight="1" x14ac:dyDescent="0.25">
      <c r="A13" s="61" t="s">
        <v>66</v>
      </c>
      <c r="B13" s="61"/>
      <c r="C13" s="24" t="s">
        <v>67</v>
      </c>
      <c r="D13" s="35" t="s">
        <v>11</v>
      </c>
      <c r="E13" s="38">
        <v>230</v>
      </c>
      <c r="F13" s="30"/>
      <c r="G13" s="30"/>
      <c r="H13" s="21"/>
      <c r="I13" s="21"/>
      <c r="J13" s="12"/>
      <c r="K13" s="14"/>
      <c r="L13" s="14"/>
      <c r="M13" s="14"/>
      <c r="N13" s="15"/>
      <c r="O13" s="14"/>
      <c r="P13" s="23"/>
      <c r="Q13" s="17"/>
      <c r="R13" s="17"/>
      <c r="S13" s="18"/>
      <c r="T13" s="18"/>
      <c r="U13" s="18"/>
    </row>
    <row r="14" spans="1:21" s="19" customFormat="1" ht="33" customHeight="1" x14ac:dyDescent="0.25">
      <c r="A14" s="61" t="s">
        <v>23</v>
      </c>
      <c r="B14" s="61"/>
      <c r="C14" s="11" t="s">
        <v>75</v>
      </c>
      <c r="D14" s="35" t="s">
        <v>11</v>
      </c>
      <c r="E14" s="39">
        <v>925.6</v>
      </c>
      <c r="F14" s="30"/>
      <c r="G14" s="30"/>
      <c r="H14" s="21"/>
      <c r="I14" s="21"/>
      <c r="J14" s="12"/>
      <c r="K14" s="14"/>
      <c r="L14" s="14"/>
      <c r="M14" s="14"/>
      <c r="N14" s="15"/>
      <c r="O14" s="14"/>
      <c r="P14" s="16"/>
      <c r="Q14" s="17"/>
      <c r="R14" s="17"/>
      <c r="S14" s="18"/>
      <c r="T14" s="18"/>
      <c r="U14" s="18"/>
    </row>
    <row r="15" spans="1:21" s="19" customFormat="1" ht="33" customHeight="1" x14ac:dyDescent="0.25">
      <c r="A15" s="61" t="s">
        <v>71</v>
      </c>
      <c r="B15" s="61"/>
      <c r="C15" s="11" t="s">
        <v>73</v>
      </c>
      <c r="D15" s="35" t="s">
        <v>11</v>
      </c>
      <c r="E15" s="39">
        <v>635</v>
      </c>
      <c r="F15" s="30"/>
      <c r="G15" s="30"/>
      <c r="H15" s="21"/>
      <c r="I15" s="21"/>
      <c r="J15" s="12"/>
      <c r="K15" s="14"/>
      <c r="L15" s="14"/>
      <c r="M15" s="14"/>
      <c r="N15" s="15"/>
      <c r="O15" s="14"/>
      <c r="P15" s="16"/>
      <c r="Q15" s="17"/>
      <c r="R15" s="17"/>
      <c r="S15" s="18"/>
      <c r="T15" s="18"/>
      <c r="U15" s="18"/>
    </row>
    <row r="16" spans="1:21" s="19" customFormat="1" ht="33" customHeight="1" x14ac:dyDescent="0.25">
      <c r="A16" s="61" t="s">
        <v>72</v>
      </c>
      <c r="B16" s="61"/>
      <c r="C16" s="11" t="s">
        <v>74</v>
      </c>
      <c r="D16" s="35" t="s">
        <v>11</v>
      </c>
      <c r="E16" s="39">
        <v>175</v>
      </c>
      <c r="F16" s="30"/>
      <c r="G16" s="30"/>
      <c r="H16" s="21"/>
      <c r="I16" s="21"/>
      <c r="J16" s="12"/>
      <c r="K16" s="14"/>
      <c r="L16" s="14"/>
      <c r="M16" s="14"/>
      <c r="N16" s="15"/>
      <c r="O16" s="14"/>
      <c r="P16" s="16"/>
      <c r="Q16" s="17"/>
      <c r="R16" s="17"/>
      <c r="S16" s="18"/>
      <c r="T16" s="18"/>
      <c r="U16" s="18"/>
    </row>
    <row r="17" spans="1:21" s="19" customFormat="1" ht="33" customHeight="1" x14ac:dyDescent="0.25">
      <c r="A17" s="61" t="s">
        <v>24</v>
      </c>
      <c r="B17" s="61"/>
      <c r="C17" s="11" t="s">
        <v>76</v>
      </c>
      <c r="D17" s="35" t="s">
        <v>11</v>
      </c>
      <c r="E17" s="39">
        <v>674.4</v>
      </c>
      <c r="F17" s="30"/>
      <c r="G17" s="30"/>
      <c r="H17" s="21"/>
      <c r="I17" s="21"/>
      <c r="J17" s="12"/>
      <c r="K17" s="14"/>
      <c r="L17" s="14"/>
      <c r="M17" s="14"/>
      <c r="N17" s="15"/>
      <c r="O17" s="14"/>
      <c r="P17" s="16"/>
      <c r="Q17" s="17"/>
      <c r="R17" s="17"/>
      <c r="S17" s="18"/>
      <c r="T17" s="18"/>
      <c r="U17" s="18"/>
    </row>
    <row r="18" spans="1:21" s="19" customFormat="1" ht="33" customHeight="1" x14ac:dyDescent="0.25">
      <c r="A18" s="61" t="s">
        <v>77</v>
      </c>
      <c r="B18" s="61"/>
      <c r="C18" s="11" t="s">
        <v>78</v>
      </c>
      <c r="D18" s="35" t="s">
        <v>11</v>
      </c>
      <c r="E18" s="39">
        <v>498</v>
      </c>
      <c r="F18" s="30"/>
      <c r="G18" s="30"/>
      <c r="H18" s="21"/>
      <c r="I18" s="21"/>
      <c r="J18" s="12"/>
      <c r="K18" s="14"/>
      <c r="L18" s="14"/>
      <c r="M18" s="14"/>
      <c r="N18" s="15"/>
      <c r="O18" s="14"/>
      <c r="P18" s="16"/>
      <c r="Q18" s="17"/>
      <c r="R18" s="17"/>
      <c r="S18" s="18"/>
      <c r="T18" s="18"/>
      <c r="U18" s="18"/>
    </row>
    <row r="19" spans="1:21" s="19" customFormat="1" ht="33" customHeight="1" x14ac:dyDescent="0.25">
      <c r="A19" s="61" t="s">
        <v>79</v>
      </c>
      <c r="B19" s="61"/>
      <c r="C19" s="11" t="s">
        <v>80</v>
      </c>
      <c r="D19" s="35" t="s">
        <v>11</v>
      </c>
      <c r="E19" s="39">
        <v>171</v>
      </c>
      <c r="F19" s="30"/>
      <c r="G19" s="30"/>
      <c r="H19" s="21"/>
      <c r="I19" s="21"/>
      <c r="J19" s="12"/>
      <c r="K19" s="14"/>
      <c r="L19" s="14"/>
      <c r="M19" s="14"/>
      <c r="N19" s="15"/>
      <c r="O19" s="14"/>
      <c r="P19" s="16"/>
      <c r="Q19" s="17"/>
      <c r="R19" s="17"/>
      <c r="S19" s="18"/>
      <c r="T19" s="18"/>
      <c r="U19" s="18"/>
    </row>
    <row r="20" spans="1:21" s="19" customFormat="1" ht="33" customHeight="1" x14ac:dyDescent="0.25">
      <c r="A20" s="61" t="s">
        <v>25</v>
      </c>
      <c r="B20" s="61"/>
      <c r="C20" s="11" t="s">
        <v>81</v>
      </c>
      <c r="D20" s="35" t="s">
        <v>11</v>
      </c>
      <c r="E20" s="39">
        <v>793.3</v>
      </c>
      <c r="F20" s="30"/>
      <c r="G20" s="30"/>
      <c r="H20" s="21"/>
      <c r="I20" s="21"/>
      <c r="J20" s="12"/>
      <c r="K20" s="14"/>
      <c r="L20" s="14"/>
      <c r="M20" s="14"/>
      <c r="N20" s="15"/>
      <c r="O20" s="14"/>
      <c r="P20" s="16"/>
      <c r="Q20" s="17"/>
      <c r="R20" s="17"/>
      <c r="S20" s="18"/>
      <c r="T20" s="18"/>
      <c r="U20" s="18"/>
    </row>
    <row r="21" spans="1:21" s="19" customFormat="1" ht="33" customHeight="1" x14ac:dyDescent="0.25">
      <c r="A21" s="61" t="s">
        <v>26</v>
      </c>
      <c r="B21" s="61"/>
      <c r="C21" s="11" t="s">
        <v>82</v>
      </c>
      <c r="D21" s="35" t="s">
        <v>11</v>
      </c>
      <c r="E21" s="39">
        <v>80</v>
      </c>
      <c r="F21" s="30"/>
      <c r="G21" s="30"/>
      <c r="H21" s="21"/>
      <c r="I21" s="21"/>
      <c r="J21" s="12"/>
      <c r="K21" s="14"/>
      <c r="L21" s="14"/>
      <c r="M21" s="14"/>
      <c r="N21" s="15"/>
      <c r="O21" s="14"/>
      <c r="P21" s="16"/>
      <c r="Q21" s="17"/>
      <c r="R21" s="17"/>
      <c r="S21" s="18"/>
      <c r="T21" s="18"/>
      <c r="U21" s="18"/>
    </row>
    <row r="22" spans="1:21" s="19" customFormat="1" ht="33" customHeight="1" x14ac:dyDescent="0.25">
      <c r="A22" s="61" t="s">
        <v>27</v>
      </c>
      <c r="B22" s="61"/>
      <c r="C22" s="11" t="s">
        <v>83</v>
      </c>
      <c r="D22" s="35" t="s">
        <v>11</v>
      </c>
      <c r="E22" s="39">
        <v>90.6</v>
      </c>
      <c r="F22" s="30"/>
      <c r="G22" s="30"/>
      <c r="H22" s="21"/>
      <c r="I22" s="21"/>
      <c r="J22" s="12"/>
      <c r="K22" s="14"/>
      <c r="L22" s="14"/>
      <c r="M22" s="14"/>
      <c r="N22" s="15"/>
      <c r="O22" s="14"/>
      <c r="P22" s="16"/>
      <c r="Q22" s="17"/>
      <c r="R22" s="17"/>
      <c r="S22" s="18"/>
      <c r="T22" s="18"/>
      <c r="U22" s="18"/>
    </row>
    <row r="23" spans="1:21" s="19" customFormat="1" ht="33" customHeight="1" x14ac:dyDescent="0.25">
      <c r="A23" s="61" t="s">
        <v>28</v>
      </c>
      <c r="B23" s="61"/>
      <c r="C23" s="37" t="s">
        <v>84</v>
      </c>
      <c r="D23" s="35" t="s">
        <v>11</v>
      </c>
      <c r="E23" s="39">
        <v>35.603000000000002</v>
      </c>
      <c r="F23" s="30"/>
      <c r="G23" s="30"/>
      <c r="H23" s="21"/>
      <c r="I23" s="21"/>
      <c r="J23" s="12"/>
      <c r="K23" s="14"/>
      <c r="L23" s="14"/>
      <c r="M23" s="14"/>
      <c r="N23" s="15"/>
      <c r="O23" s="14"/>
      <c r="P23" s="16"/>
      <c r="Q23" s="17"/>
      <c r="R23" s="17"/>
      <c r="S23" s="18"/>
      <c r="T23" s="18"/>
      <c r="U23" s="18"/>
    </row>
    <row r="24" spans="1:21" s="19" customFormat="1" ht="33" customHeight="1" x14ac:dyDescent="0.25">
      <c r="A24" s="61" t="s">
        <v>29</v>
      </c>
      <c r="B24" s="61"/>
      <c r="C24" s="37" t="s">
        <v>85</v>
      </c>
      <c r="D24" s="35" t="s">
        <v>11</v>
      </c>
      <c r="E24" s="39">
        <v>31.44</v>
      </c>
      <c r="F24" s="30"/>
      <c r="G24" s="30"/>
      <c r="H24" s="21"/>
      <c r="I24" s="21"/>
      <c r="J24" s="12"/>
      <c r="K24" s="14"/>
      <c r="L24" s="14"/>
      <c r="M24" s="14"/>
      <c r="N24" s="15"/>
      <c r="O24" s="14"/>
      <c r="P24" s="16"/>
      <c r="Q24" s="17"/>
      <c r="R24" s="17"/>
      <c r="S24" s="18"/>
      <c r="T24" s="18"/>
      <c r="U24" s="18"/>
    </row>
    <row r="25" spans="1:21" s="19" customFormat="1" ht="33" customHeight="1" x14ac:dyDescent="0.25">
      <c r="A25" s="61" t="s">
        <v>30</v>
      </c>
      <c r="B25" s="61"/>
      <c r="C25" s="37" t="s">
        <v>86</v>
      </c>
      <c r="D25" s="35" t="s">
        <v>11</v>
      </c>
      <c r="E25" s="39">
        <v>122.6</v>
      </c>
      <c r="F25" s="30"/>
      <c r="G25" s="30"/>
      <c r="H25" s="21"/>
      <c r="I25" s="21"/>
      <c r="J25" s="12"/>
      <c r="K25" s="14"/>
      <c r="L25" s="14"/>
      <c r="M25" s="14"/>
      <c r="N25" s="15"/>
      <c r="O25" s="14"/>
      <c r="P25" s="16"/>
      <c r="Q25" s="17"/>
      <c r="R25" s="17"/>
      <c r="S25" s="18"/>
      <c r="T25" s="18"/>
      <c r="U25" s="18"/>
    </row>
    <row r="26" spans="1:21" s="19" customFormat="1" ht="33" customHeight="1" x14ac:dyDescent="0.25">
      <c r="A26" s="61" t="s">
        <v>31</v>
      </c>
      <c r="B26" s="61"/>
      <c r="C26" s="37" t="s">
        <v>87</v>
      </c>
      <c r="D26" s="35" t="s">
        <v>11</v>
      </c>
      <c r="E26" s="39">
        <v>32.299999999999997</v>
      </c>
      <c r="F26" s="30"/>
      <c r="G26" s="30"/>
      <c r="H26" s="21"/>
      <c r="I26" s="21"/>
      <c r="J26" s="12"/>
      <c r="K26" s="14"/>
      <c r="L26" s="14"/>
      <c r="M26" s="14"/>
      <c r="N26" s="15"/>
      <c r="O26" s="14"/>
      <c r="P26" s="16"/>
      <c r="Q26" s="17"/>
      <c r="R26" s="17"/>
      <c r="S26" s="18"/>
      <c r="T26" s="18"/>
      <c r="U26" s="18"/>
    </row>
    <row r="27" spans="1:21" s="19" customFormat="1" ht="33" customHeight="1" x14ac:dyDescent="0.25">
      <c r="A27" s="61" t="s">
        <v>88</v>
      </c>
      <c r="B27" s="61"/>
      <c r="C27" s="37" t="s">
        <v>89</v>
      </c>
      <c r="D27" s="35" t="s">
        <v>11</v>
      </c>
      <c r="E27" s="39">
        <v>1.4</v>
      </c>
      <c r="F27" s="30"/>
      <c r="G27" s="30"/>
      <c r="H27" s="21"/>
      <c r="I27" s="21"/>
      <c r="J27" s="12"/>
      <c r="K27" s="14"/>
      <c r="L27" s="14"/>
      <c r="M27" s="14"/>
      <c r="N27" s="15"/>
      <c r="O27" s="14"/>
      <c r="P27" s="16"/>
      <c r="Q27" s="17"/>
      <c r="R27" s="17"/>
      <c r="S27" s="18"/>
      <c r="T27" s="18"/>
      <c r="U27" s="18"/>
    </row>
    <row r="28" spans="1:21" s="19" customFormat="1" ht="33" customHeight="1" x14ac:dyDescent="0.25">
      <c r="A28" s="61" t="s">
        <v>90</v>
      </c>
      <c r="B28" s="61"/>
      <c r="C28" s="37" t="s">
        <v>91</v>
      </c>
      <c r="D28" s="35" t="s">
        <v>11</v>
      </c>
      <c r="E28" s="39">
        <v>1.2</v>
      </c>
      <c r="F28" s="30"/>
      <c r="G28" s="30"/>
      <c r="H28" s="21"/>
      <c r="I28" s="21"/>
      <c r="J28" s="12"/>
      <c r="K28" s="14"/>
      <c r="L28" s="14"/>
      <c r="M28" s="14"/>
      <c r="N28" s="15"/>
      <c r="O28" s="14"/>
      <c r="P28" s="16"/>
      <c r="Q28" s="17"/>
      <c r="R28" s="17"/>
      <c r="S28" s="18"/>
      <c r="T28" s="18"/>
      <c r="U28" s="18"/>
    </row>
    <row r="29" spans="1:21" s="19" customFormat="1" ht="33" customHeight="1" x14ac:dyDescent="0.25">
      <c r="A29" s="61" t="s">
        <v>32</v>
      </c>
      <c r="B29" s="61"/>
      <c r="C29" s="11" t="s">
        <v>103</v>
      </c>
      <c r="D29" s="40" t="s">
        <v>12</v>
      </c>
      <c r="E29" s="39">
        <v>14</v>
      </c>
      <c r="F29" s="30"/>
      <c r="G29" s="30"/>
      <c r="H29" s="21"/>
      <c r="I29" s="21"/>
      <c r="J29" s="12"/>
      <c r="K29" s="14"/>
      <c r="L29" s="13"/>
      <c r="M29" s="14"/>
      <c r="N29" s="15"/>
      <c r="O29" s="14"/>
      <c r="P29" s="16"/>
      <c r="Q29" s="17"/>
      <c r="R29" s="17"/>
      <c r="S29" s="18"/>
      <c r="T29" s="18"/>
      <c r="U29" s="18"/>
    </row>
    <row r="30" spans="1:21" s="19" customFormat="1" ht="33" customHeight="1" x14ac:dyDescent="0.25">
      <c r="A30" s="61" t="s">
        <v>33</v>
      </c>
      <c r="B30" s="61"/>
      <c r="C30" s="11" t="s">
        <v>92</v>
      </c>
      <c r="D30" s="40" t="s">
        <v>12</v>
      </c>
      <c r="E30" s="39">
        <v>19</v>
      </c>
      <c r="F30" s="30"/>
      <c r="G30" s="30"/>
      <c r="H30" s="21"/>
      <c r="I30" s="21"/>
      <c r="J30" s="12"/>
      <c r="K30" s="14"/>
      <c r="L30" s="13"/>
      <c r="M30" s="14"/>
      <c r="N30" s="15"/>
      <c r="O30" s="14"/>
      <c r="P30" s="16"/>
      <c r="Q30" s="17"/>
      <c r="R30" s="17"/>
      <c r="S30" s="18"/>
      <c r="T30" s="18"/>
      <c r="U30" s="18"/>
    </row>
    <row r="31" spans="1:21" s="19" customFormat="1" ht="33" customHeight="1" x14ac:dyDescent="0.25">
      <c r="A31" s="61" t="s">
        <v>34</v>
      </c>
      <c r="B31" s="61"/>
      <c r="C31" s="11" t="s">
        <v>93</v>
      </c>
      <c r="D31" s="40" t="s">
        <v>12</v>
      </c>
      <c r="E31" s="39">
        <v>192</v>
      </c>
      <c r="F31" s="30"/>
      <c r="G31" s="30"/>
      <c r="H31" s="21"/>
      <c r="I31" s="21"/>
      <c r="J31" s="12"/>
      <c r="K31" s="14"/>
      <c r="L31" s="13"/>
      <c r="M31" s="14"/>
      <c r="N31" s="15"/>
      <c r="O31" s="14"/>
      <c r="P31" s="16"/>
      <c r="Q31" s="17"/>
      <c r="R31" s="17"/>
      <c r="S31" s="18"/>
      <c r="T31" s="18"/>
      <c r="U31" s="18"/>
    </row>
    <row r="32" spans="1:21" s="19" customFormat="1" ht="33" customHeight="1" x14ac:dyDescent="0.25">
      <c r="A32" s="61" t="s">
        <v>35</v>
      </c>
      <c r="B32" s="61"/>
      <c r="C32" s="37" t="s">
        <v>38</v>
      </c>
      <c r="D32" s="40" t="s">
        <v>39</v>
      </c>
      <c r="E32" s="39">
        <v>0.29599999999999999</v>
      </c>
      <c r="F32" s="30"/>
      <c r="G32" s="30"/>
      <c r="H32" s="21"/>
      <c r="I32" s="21"/>
      <c r="J32" s="12"/>
      <c r="K32" s="14"/>
      <c r="L32" s="13"/>
      <c r="M32" s="14"/>
      <c r="N32" s="15"/>
      <c r="O32" s="14"/>
      <c r="P32" s="16"/>
      <c r="Q32" s="17"/>
      <c r="R32" s="17"/>
      <c r="S32" s="18"/>
      <c r="T32" s="18"/>
      <c r="U32" s="18"/>
    </row>
    <row r="33" spans="1:21" s="19" customFormat="1" ht="33" customHeight="1" x14ac:dyDescent="0.25">
      <c r="A33" s="61" t="s">
        <v>36</v>
      </c>
      <c r="B33" s="61"/>
      <c r="C33" s="37" t="s">
        <v>94</v>
      </c>
      <c r="D33" s="40" t="s">
        <v>11</v>
      </c>
      <c r="E33" s="39">
        <v>8.24</v>
      </c>
      <c r="F33" s="30"/>
      <c r="G33" s="30"/>
      <c r="H33" s="21"/>
      <c r="I33" s="21"/>
      <c r="J33" s="12"/>
      <c r="K33" s="14"/>
      <c r="L33" s="13"/>
      <c r="M33" s="14"/>
      <c r="N33" s="15"/>
      <c r="O33" s="14"/>
      <c r="P33" s="16"/>
      <c r="Q33" s="17"/>
      <c r="R33" s="17"/>
      <c r="S33" s="18"/>
      <c r="T33" s="18"/>
      <c r="U33" s="18"/>
    </row>
    <row r="34" spans="1:21" s="19" customFormat="1" ht="33" customHeight="1" x14ac:dyDescent="0.25">
      <c r="A34" s="61" t="s">
        <v>37</v>
      </c>
      <c r="B34" s="61"/>
      <c r="C34" s="37" t="s">
        <v>95</v>
      </c>
      <c r="D34" s="40" t="s">
        <v>11</v>
      </c>
      <c r="E34" s="39">
        <v>2.75</v>
      </c>
      <c r="F34" s="30"/>
      <c r="G34" s="30"/>
      <c r="H34" s="21"/>
      <c r="I34" s="21"/>
      <c r="J34" s="12"/>
      <c r="K34" s="14"/>
      <c r="L34" s="13"/>
      <c r="M34" s="14"/>
      <c r="N34" s="15"/>
      <c r="O34" s="14"/>
      <c r="P34" s="16"/>
      <c r="Q34" s="17"/>
      <c r="R34" s="17"/>
      <c r="S34" s="18"/>
      <c r="T34" s="18"/>
      <c r="U34" s="18"/>
    </row>
    <row r="35" spans="1:21" s="19" customFormat="1" ht="33" customHeight="1" x14ac:dyDescent="0.25">
      <c r="A35" s="61" t="s">
        <v>40</v>
      </c>
      <c r="B35" s="61"/>
      <c r="C35" s="37" t="s">
        <v>97</v>
      </c>
      <c r="D35" s="35" t="s">
        <v>11</v>
      </c>
      <c r="E35" s="39">
        <v>17.2</v>
      </c>
      <c r="F35" s="30"/>
      <c r="G35" s="30"/>
      <c r="H35" s="21"/>
      <c r="I35" s="21"/>
      <c r="J35" s="12"/>
      <c r="K35" s="14"/>
      <c r="L35" s="13"/>
      <c r="M35" s="14"/>
      <c r="N35" s="15"/>
      <c r="O35" s="14"/>
      <c r="P35" s="16"/>
      <c r="Q35" s="17"/>
      <c r="R35" s="17"/>
      <c r="S35" s="18"/>
      <c r="T35" s="18"/>
      <c r="U35" s="18"/>
    </row>
    <row r="36" spans="1:21" s="19" customFormat="1" ht="33" customHeight="1" x14ac:dyDescent="0.25">
      <c r="A36" s="61" t="s">
        <v>41</v>
      </c>
      <c r="B36" s="61"/>
      <c r="C36" s="37" t="s">
        <v>98</v>
      </c>
      <c r="D36" s="35" t="s">
        <v>11</v>
      </c>
      <c r="E36" s="41">
        <v>3.04</v>
      </c>
      <c r="F36" s="30"/>
      <c r="G36" s="30"/>
      <c r="H36" s="21"/>
      <c r="I36" s="21"/>
      <c r="J36" s="12"/>
      <c r="K36" s="14"/>
      <c r="L36" s="13"/>
      <c r="M36" s="14"/>
      <c r="N36" s="15"/>
      <c r="O36" s="14"/>
      <c r="P36" s="16"/>
      <c r="Q36" s="17"/>
      <c r="R36" s="17"/>
      <c r="S36" s="18"/>
      <c r="T36" s="18"/>
      <c r="U36" s="18"/>
    </row>
    <row r="37" spans="1:21" s="19" customFormat="1" ht="33" customHeight="1" x14ac:dyDescent="0.25">
      <c r="A37" s="61" t="s">
        <v>42</v>
      </c>
      <c r="B37" s="61"/>
      <c r="C37" s="37" t="s">
        <v>99</v>
      </c>
      <c r="D37" s="40" t="s">
        <v>13</v>
      </c>
      <c r="E37" s="39">
        <v>89.65</v>
      </c>
      <c r="F37" s="30"/>
      <c r="G37" s="30"/>
      <c r="H37" s="21"/>
      <c r="I37" s="21"/>
      <c r="J37" s="12"/>
      <c r="K37" s="14"/>
      <c r="L37" s="13"/>
      <c r="M37" s="14"/>
      <c r="N37" s="15"/>
      <c r="O37" s="14"/>
      <c r="P37" s="16"/>
      <c r="Q37" s="17"/>
      <c r="R37" s="17"/>
      <c r="S37" s="18"/>
      <c r="T37" s="18"/>
      <c r="U37" s="18"/>
    </row>
    <row r="38" spans="1:21" s="19" customFormat="1" ht="33" customHeight="1" x14ac:dyDescent="0.25">
      <c r="A38" s="61" t="s">
        <v>43</v>
      </c>
      <c r="B38" s="61"/>
      <c r="C38" s="37" t="s">
        <v>100</v>
      </c>
      <c r="D38" s="40" t="s">
        <v>14</v>
      </c>
      <c r="E38" s="38">
        <f>112.06*2</f>
        <v>224.12</v>
      </c>
      <c r="F38" s="30"/>
      <c r="G38" s="30"/>
      <c r="H38" s="21"/>
      <c r="I38" s="21"/>
      <c r="J38" s="12"/>
      <c r="K38" s="14"/>
      <c r="L38" s="13"/>
      <c r="M38" s="14"/>
      <c r="N38" s="15"/>
      <c r="O38" s="14"/>
      <c r="P38" s="16"/>
      <c r="Q38" s="17"/>
      <c r="R38" s="17"/>
      <c r="S38" s="18"/>
      <c r="T38" s="18"/>
      <c r="U38" s="18"/>
    </row>
    <row r="39" spans="1:21" s="19" customFormat="1" ht="33" customHeight="1" x14ac:dyDescent="0.25">
      <c r="A39" s="61" t="s">
        <v>45</v>
      </c>
      <c r="B39" s="61"/>
      <c r="C39" s="42" t="s">
        <v>96</v>
      </c>
      <c r="D39" s="35" t="s">
        <v>14</v>
      </c>
      <c r="E39" s="36">
        <v>459</v>
      </c>
      <c r="F39" s="30"/>
      <c r="G39" s="30"/>
      <c r="H39" s="21"/>
      <c r="I39" s="21"/>
      <c r="J39" s="12"/>
      <c r="K39" s="14"/>
      <c r="L39" s="13"/>
      <c r="M39" s="14"/>
      <c r="N39" s="15"/>
      <c r="O39" s="14"/>
      <c r="P39" s="16"/>
      <c r="Q39" s="17"/>
      <c r="R39" s="17"/>
      <c r="S39" s="18"/>
      <c r="T39" s="18"/>
      <c r="U39" s="18"/>
    </row>
    <row r="40" spans="1:21" s="19" customFormat="1" ht="33" customHeight="1" x14ac:dyDescent="0.25">
      <c r="A40" s="61" t="s">
        <v>46</v>
      </c>
      <c r="B40" s="61"/>
      <c r="C40" s="42" t="s">
        <v>101</v>
      </c>
      <c r="D40" s="35" t="s">
        <v>11</v>
      </c>
      <c r="E40" s="36">
        <f>51.55+10</f>
        <v>61.55</v>
      </c>
      <c r="F40" s="30"/>
      <c r="G40" s="30"/>
      <c r="H40" s="21"/>
      <c r="I40" s="21"/>
      <c r="J40" s="12"/>
      <c r="K40" s="14"/>
      <c r="L40" s="13"/>
      <c r="M40" s="14"/>
      <c r="N40" s="15"/>
      <c r="O40" s="14"/>
      <c r="P40" s="16"/>
      <c r="Q40" s="17"/>
      <c r="R40" s="17"/>
      <c r="S40" s="18"/>
      <c r="T40" s="18"/>
      <c r="U40" s="18"/>
    </row>
    <row r="41" spans="1:21" s="19" customFormat="1" ht="33" customHeight="1" x14ac:dyDescent="0.25">
      <c r="A41" s="61" t="s">
        <v>47</v>
      </c>
      <c r="B41" s="61"/>
      <c r="C41" s="42" t="s">
        <v>102</v>
      </c>
      <c r="D41" s="40" t="s">
        <v>11</v>
      </c>
      <c r="E41" s="39">
        <v>38.380000000000003</v>
      </c>
      <c r="F41" s="30"/>
      <c r="G41" s="30"/>
      <c r="H41" s="21"/>
      <c r="I41" s="21"/>
      <c r="J41" s="12"/>
      <c r="K41" s="14"/>
      <c r="L41" s="14"/>
      <c r="M41" s="14"/>
      <c r="N41" s="15"/>
      <c r="O41" s="14"/>
      <c r="P41" s="16"/>
      <c r="Q41" s="17"/>
      <c r="R41" s="17"/>
      <c r="S41" s="18"/>
      <c r="T41" s="18"/>
      <c r="U41" s="18"/>
    </row>
    <row r="42" spans="1:21" ht="30" customHeight="1" x14ac:dyDescent="0.3">
      <c r="A42" s="66"/>
      <c r="B42" s="66"/>
      <c r="C42" s="50" t="s">
        <v>0</v>
      </c>
      <c r="D42" s="51"/>
      <c r="E42" s="52">
        <f>SUM(E9:E28)</f>
        <v>10125.643</v>
      </c>
      <c r="F42" s="53"/>
      <c r="G42" s="53"/>
      <c r="H42" s="54"/>
      <c r="I42" s="54"/>
      <c r="J42" s="53"/>
      <c r="K42" s="29"/>
      <c r="L42" s="2"/>
      <c r="M42" s="3"/>
      <c r="N42" s="3"/>
      <c r="O42" s="3"/>
    </row>
    <row r="43" spans="1:21" ht="28.5" customHeight="1" x14ac:dyDescent="0.25">
      <c r="A43" s="66"/>
      <c r="B43" s="66"/>
      <c r="C43" s="55" t="s">
        <v>50</v>
      </c>
      <c r="D43" s="56"/>
      <c r="E43" s="56"/>
      <c r="F43" s="56"/>
      <c r="G43" s="56"/>
      <c r="H43" s="57"/>
      <c r="I43" s="57"/>
      <c r="J43" s="57"/>
      <c r="K43" s="32"/>
    </row>
    <row r="44" spans="1:21" ht="18.75" x14ac:dyDescent="0.3">
      <c r="E44" s="28"/>
      <c r="F44" s="59" t="s">
        <v>51</v>
      </c>
      <c r="G44" s="58">
        <f>(J42-J8)/E42</f>
        <v>0</v>
      </c>
      <c r="J44" s="43"/>
    </row>
    <row r="45" spans="1:21" ht="15.75" x14ac:dyDescent="0.25">
      <c r="B45" s="27"/>
      <c r="C45" s="27" t="s">
        <v>15</v>
      </c>
      <c r="D45" s="26"/>
      <c r="E45" s="26"/>
      <c r="F45" s="26"/>
      <c r="G45" s="26"/>
      <c r="H45" s="26"/>
      <c r="I45" s="25"/>
      <c r="J45" s="44"/>
    </row>
    <row r="46" spans="1:21" ht="24.75" customHeight="1" x14ac:dyDescent="0.25">
      <c r="B46" s="27"/>
      <c r="C46" s="70"/>
      <c r="D46" s="70"/>
      <c r="E46" s="70"/>
      <c r="F46" s="70"/>
      <c r="G46" s="70"/>
      <c r="H46" s="70"/>
      <c r="I46" s="70"/>
      <c r="J46" s="70"/>
    </row>
    <row r="47" spans="1:21" ht="15.75" customHeight="1" x14ac:dyDescent="0.25">
      <c r="A47" s="4"/>
      <c r="B47" s="5"/>
      <c r="C47" s="71" t="s">
        <v>16</v>
      </c>
      <c r="D47" s="71"/>
      <c r="E47" s="71"/>
      <c r="F47" s="71"/>
      <c r="G47" s="71"/>
      <c r="H47" s="71"/>
      <c r="I47" s="71"/>
      <c r="J47" s="71"/>
      <c r="K47" s="32"/>
    </row>
    <row r="48" spans="1:21" ht="15.75" customHeight="1" x14ac:dyDescent="0.25">
      <c r="A48" s="4"/>
      <c r="B48" s="5"/>
      <c r="C48" s="71" t="s">
        <v>17</v>
      </c>
      <c r="D48" s="71"/>
      <c r="E48" s="71"/>
      <c r="F48" s="71"/>
      <c r="G48" s="71"/>
      <c r="H48" s="71"/>
      <c r="I48" s="71"/>
      <c r="J48" s="71"/>
    </row>
    <row r="49" spans="1:13" ht="33" customHeight="1" x14ac:dyDescent="0.25">
      <c r="A49" s="4"/>
      <c r="B49" s="5"/>
      <c r="C49" s="71" t="s">
        <v>44</v>
      </c>
      <c r="D49" s="71"/>
      <c r="E49" s="71"/>
      <c r="F49" s="71"/>
      <c r="G49" s="71"/>
      <c r="H49" s="71"/>
      <c r="I49" s="71"/>
      <c r="J49" s="71"/>
    </row>
    <row r="50" spans="1:13" ht="15.75" customHeight="1" x14ac:dyDescent="0.25">
      <c r="A50" s="4"/>
      <c r="B50" s="5"/>
      <c r="C50" s="67" t="s">
        <v>18</v>
      </c>
      <c r="D50" s="67"/>
      <c r="E50" s="67"/>
      <c r="F50" s="67"/>
      <c r="G50" s="67"/>
      <c r="H50" s="67"/>
      <c r="I50" s="67"/>
      <c r="J50" s="67"/>
    </row>
    <row r="51" spans="1:13" ht="31.5" customHeight="1" x14ac:dyDescent="0.25">
      <c r="A51" s="4"/>
      <c r="B51" s="5"/>
      <c r="C51" s="67" t="s">
        <v>19</v>
      </c>
      <c r="D51" s="67"/>
      <c r="E51" s="67"/>
      <c r="F51" s="67"/>
      <c r="G51" s="67"/>
      <c r="H51" s="67"/>
      <c r="I51" s="67"/>
      <c r="J51" s="67"/>
    </row>
    <row r="52" spans="1:13" ht="15.75" customHeight="1" x14ac:dyDescent="0.25">
      <c r="A52" s="4"/>
      <c r="B52" s="5"/>
      <c r="C52" s="67" t="s">
        <v>53</v>
      </c>
      <c r="D52" s="67"/>
      <c r="E52" s="67"/>
      <c r="F52" s="67"/>
      <c r="G52" s="67"/>
      <c r="H52" s="67"/>
      <c r="I52" s="67"/>
      <c r="J52" s="67"/>
    </row>
    <row r="53" spans="1:13" ht="15.75" customHeight="1" x14ac:dyDescent="0.25">
      <c r="A53" s="4"/>
      <c r="B53" s="5"/>
      <c r="C53" s="67" t="s">
        <v>54</v>
      </c>
      <c r="D53" s="67"/>
      <c r="E53" s="67"/>
      <c r="F53" s="67"/>
      <c r="G53" s="67"/>
      <c r="H53" s="67"/>
      <c r="I53" s="67"/>
      <c r="J53" s="67"/>
    </row>
    <row r="54" spans="1:13" ht="47.25" customHeight="1" x14ac:dyDescent="0.25">
      <c r="A54" s="4"/>
      <c r="B54" s="5"/>
      <c r="C54" s="67" t="s">
        <v>58</v>
      </c>
      <c r="D54" s="67"/>
      <c r="E54" s="67"/>
      <c r="F54" s="67"/>
      <c r="G54" s="67"/>
      <c r="H54" s="67"/>
      <c r="I54" s="67"/>
      <c r="J54" s="67"/>
    </row>
    <row r="55" spans="1:13" ht="15.75" x14ac:dyDescent="0.25">
      <c r="A55" s="4"/>
      <c r="B55" s="6"/>
      <c r="C55" s="67" t="s">
        <v>48</v>
      </c>
      <c r="D55" s="67"/>
      <c r="E55" s="67"/>
      <c r="F55" s="67"/>
      <c r="G55" s="67"/>
      <c r="H55" s="67"/>
      <c r="I55" s="67"/>
      <c r="J55" s="67"/>
    </row>
    <row r="56" spans="1:13" ht="15.75" customHeight="1" x14ac:dyDescent="0.25">
      <c r="A56" s="4"/>
      <c r="B56" s="5"/>
      <c r="C56" s="69" t="s">
        <v>49</v>
      </c>
      <c r="D56" s="69"/>
      <c r="E56" s="69"/>
      <c r="F56" s="69"/>
      <c r="G56" s="69"/>
      <c r="H56" s="69"/>
      <c r="I56" s="69"/>
      <c r="J56" s="69"/>
    </row>
    <row r="57" spans="1:13" ht="15.75" customHeight="1" x14ac:dyDescent="0.25">
      <c r="A57" s="4"/>
      <c r="B57" s="5"/>
      <c r="C57" s="69" t="s">
        <v>59</v>
      </c>
      <c r="D57" s="69"/>
      <c r="E57" s="69"/>
      <c r="F57" s="69"/>
      <c r="G57" s="69"/>
      <c r="H57" s="69"/>
      <c r="I57" s="69"/>
      <c r="J57" s="69"/>
    </row>
    <row r="58" spans="1:13" ht="15.75" x14ac:dyDescent="0.25">
      <c r="A58" s="4"/>
      <c r="B58" s="6"/>
      <c r="C58" s="69" t="s">
        <v>52</v>
      </c>
      <c r="D58" s="69"/>
      <c r="E58" s="69"/>
      <c r="F58" s="69"/>
      <c r="G58" s="69"/>
      <c r="H58" s="69"/>
      <c r="I58" s="69"/>
      <c r="J58" s="69"/>
    </row>
    <row r="59" spans="1:13" ht="15.75" x14ac:dyDescent="0.25">
      <c r="A59" s="4"/>
      <c r="B59" s="6"/>
      <c r="C59" s="69" t="s">
        <v>60</v>
      </c>
      <c r="D59" s="69"/>
      <c r="E59" s="69"/>
      <c r="F59" s="69"/>
      <c r="G59" s="69"/>
      <c r="H59" s="69"/>
      <c r="I59" s="69"/>
      <c r="J59" s="69"/>
    </row>
    <row r="60" spans="1:13" ht="15.75" x14ac:dyDescent="0.25">
      <c r="A60" s="4"/>
      <c r="B60" s="6"/>
      <c r="C60" s="69" t="s">
        <v>61</v>
      </c>
      <c r="D60" s="69"/>
      <c r="E60" s="69"/>
      <c r="F60" s="69"/>
      <c r="G60" s="69"/>
      <c r="H60" s="69"/>
      <c r="I60" s="69"/>
      <c r="J60" s="69"/>
    </row>
    <row r="61" spans="1:13" ht="15.75" x14ac:dyDescent="0.25">
      <c r="A61" s="4"/>
      <c r="B61" s="6"/>
      <c r="C61" s="69" t="s">
        <v>62</v>
      </c>
      <c r="D61" s="69"/>
      <c r="E61" s="69"/>
      <c r="F61" s="69"/>
      <c r="G61" s="69"/>
      <c r="H61" s="69"/>
      <c r="I61" s="69"/>
      <c r="J61" s="69"/>
    </row>
    <row r="62" spans="1:13" x14ac:dyDescent="0.25">
      <c r="B62" s="7"/>
    </row>
    <row r="63" spans="1:13" ht="16.5" customHeight="1" x14ac:dyDescent="0.3">
      <c r="B63" s="7"/>
      <c r="C63" s="8"/>
      <c r="D63" s="9"/>
      <c r="E63" s="9"/>
      <c r="F63" s="9"/>
      <c r="G63" s="9"/>
      <c r="H63" s="9"/>
      <c r="I63" s="9"/>
      <c r="J63" s="9"/>
      <c r="K63" s="68"/>
      <c r="L63" s="68"/>
      <c r="M63" s="68"/>
    </row>
    <row r="64" spans="1:13" ht="18.75" customHeight="1" x14ac:dyDescent="0.25">
      <c r="B64" s="7"/>
      <c r="C64" s="8"/>
      <c r="D64" s="7"/>
      <c r="E64" s="7"/>
      <c r="F64" s="7"/>
      <c r="G64" s="68"/>
      <c r="H64" s="68"/>
      <c r="I64" s="68"/>
      <c r="J64" s="31"/>
    </row>
    <row r="65" spans="2:10" ht="18.75" customHeight="1" x14ac:dyDescent="0.25">
      <c r="B65" s="7"/>
      <c r="C65" s="10"/>
      <c r="D65" s="10"/>
      <c r="E65" s="10"/>
      <c r="F65" s="10"/>
      <c r="G65" s="68"/>
      <c r="H65" s="68"/>
      <c r="I65" s="68"/>
      <c r="J65" s="31"/>
    </row>
    <row r="66" spans="2:10" x14ac:dyDescent="0.25">
      <c r="B66" s="7"/>
      <c r="C66" s="7"/>
      <c r="D66" s="7"/>
      <c r="E66" s="7"/>
      <c r="F66" s="7"/>
      <c r="G66" s="7"/>
      <c r="H66" s="7"/>
      <c r="I66" s="7"/>
      <c r="J66" s="7"/>
    </row>
    <row r="67" spans="2:10" x14ac:dyDescent="0.25">
      <c r="B67" s="7"/>
      <c r="C67" s="7"/>
      <c r="D67" s="7"/>
      <c r="E67" s="7"/>
      <c r="F67" s="7"/>
      <c r="G67" s="7"/>
      <c r="H67" s="7"/>
      <c r="I67" s="7"/>
      <c r="J67" s="7"/>
    </row>
  </sheetData>
  <mergeCells count="60">
    <mergeCell ref="A26:B26"/>
    <mergeCell ref="A27:B27"/>
    <mergeCell ref="A28:B28"/>
    <mergeCell ref="A30:B30"/>
    <mergeCell ref="A31:B31"/>
    <mergeCell ref="A13:B13"/>
    <mergeCell ref="A16:B16"/>
    <mergeCell ref="A19:B19"/>
    <mergeCell ref="A25:B25"/>
    <mergeCell ref="C54:J54"/>
    <mergeCell ref="C49:J49"/>
    <mergeCell ref="C50:J50"/>
    <mergeCell ref="C51:J51"/>
    <mergeCell ref="C52:J52"/>
    <mergeCell ref="C53:J53"/>
    <mergeCell ref="A33:B33"/>
    <mergeCell ref="A43:B43"/>
    <mergeCell ref="C46:J46"/>
    <mergeCell ref="C47:J47"/>
    <mergeCell ref="C48:J48"/>
    <mergeCell ref="C55:J55"/>
    <mergeCell ref="K63:M63"/>
    <mergeCell ref="G64:I64"/>
    <mergeCell ref="G65:I65"/>
    <mergeCell ref="C58:J58"/>
    <mergeCell ref="C60:J60"/>
    <mergeCell ref="C61:J61"/>
    <mergeCell ref="C56:J56"/>
    <mergeCell ref="C57:J57"/>
    <mergeCell ref="C59:J59"/>
    <mergeCell ref="A24:B24"/>
    <mergeCell ref="A29:B29"/>
    <mergeCell ref="A42:B42"/>
    <mergeCell ref="A36:B36"/>
    <mergeCell ref="A37:B37"/>
    <mergeCell ref="A39:B39"/>
    <mergeCell ref="A38:B38"/>
    <mergeCell ref="A40:B40"/>
    <mergeCell ref="A41:B41"/>
    <mergeCell ref="A32:B32"/>
    <mergeCell ref="A35:B35"/>
    <mergeCell ref="A3:J3"/>
    <mergeCell ref="A4:J4"/>
    <mergeCell ref="A5:J5"/>
    <mergeCell ref="A6:B6"/>
    <mergeCell ref="A7:B7"/>
    <mergeCell ref="A8:B8"/>
    <mergeCell ref="A9:B9"/>
    <mergeCell ref="A34:B34"/>
    <mergeCell ref="A21:B21"/>
    <mergeCell ref="A22:B22"/>
    <mergeCell ref="A20:B20"/>
    <mergeCell ref="A10:B10"/>
    <mergeCell ref="A11:B11"/>
    <mergeCell ref="A12:B12"/>
    <mergeCell ref="A14:B14"/>
    <mergeCell ref="A15:B15"/>
    <mergeCell ref="A17:B17"/>
    <mergeCell ref="A18:B18"/>
    <mergeCell ref="A23:B23"/>
  </mergeCells>
  <phoneticPr fontId="20" type="noConversion"/>
  <printOptions horizontalCentered="1"/>
  <pageMargins left="0.23622047244094491" right="0.23622047244094491" top="0" bottom="0" header="0.31496062992125984" footer="0.31496062992125984"/>
  <pageSetup paperSize="9" scale="47" orientation="portrait" r:id="rId1"/>
  <rowBreaks count="1" manualBreakCount="1"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стоимости школа</vt:lpstr>
      <vt:lpstr>'расчет стоимости школа'!Область_печати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MitrofanovaEE</cp:lastModifiedBy>
  <cp:lastPrinted>2026-02-27T08:24:52Z</cp:lastPrinted>
  <dcterms:created xsi:type="dcterms:W3CDTF">2022-04-29T06:13:56Z</dcterms:created>
  <dcterms:modified xsi:type="dcterms:W3CDTF">2026-09-14T12:07:22Z</dcterms:modified>
</cp:coreProperties>
</file>